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uinio Corrieri\Desktop\KPIs 2021\1_Safety Projects\"/>
    </mc:Choice>
  </mc:AlternateContent>
  <xr:revisionPtr revIDLastSave="0" documentId="13_ncr:1_{2297D74C-07C7-4CD4-B90B-494349965C1E}" xr6:coauthVersionLast="47" xr6:coauthVersionMax="47" xr10:uidLastSave="{00000000-0000-0000-0000-000000000000}"/>
  <bookViews>
    <workbookView xWindow="28680" yWindow="-120" windowWidth="38640" windowHeight="15720" xr2:uid="{38E1E624-383F-438E-8C95-147B1C8D8A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" i="1" l="1"/>
  <c r="I5" i="1" s="1"/>
  <c r="I4" i="1" l="1"/>
  <c r="I41" i="1"/>
  <c r="I37" i="1"/>
  <c r="I33" i="1"/>
  <c r="I29" i="1"/>
  <c r="I25" i="1"/>
  <c r="I21" i="1"/>
  <c r="I17" i="1"/>
  <c r="I13" i="1"/>
  <c r="I9" i="1"/>
  <c r="I40" i="1"/>
  <c r="I32" i="1"/>
  <c r="I24" i="1"/>
  <c r="I16" i="1"/>
  <c r="I12" i="1"/>
  <c r="I3" i="1"/>
  <c r="I39" i="1"/>
  <c r="I35" i="1"/>
  <c r="I31" i="1"/>
  <c r="I27" i="1"/>
  <c r="I23" i="1"/>
  <c r="I19" i="1"/>
  <c r="I15" i="1"/>
  <c r="I11" i="1"/>
  <c r="I7" i="1"/>
  <c r="I36" i="1"/>
  <c r="I28" i="1"/>
  <c r="I20" i="1"/>
  <c r="I8" i="1"/>
  <c r="I42" i="1"/>
  <c r="I38" i="1"/>
  <c r="I34" i="1"/>
  <c r="I30" i="1"/>
  <c r="I26" i="1"/>
  <c r="I22" i="1"/>
  <c r="I18" i="1"/>
  <c r="I14" i="1"/>
  <c r="I10" i="1"/>
  <c r="I6" i="1"/>
</calcChain>
</file>

<file path=xl/sharedStrings.xml><?xml version="1.0" encoding="utf-8"?>
<sst xmlns="http://schemas.openxmlformats.org/spreadsheetml/2006/main" count="274" uniqueCount="161">
  <si>
    <t>CEO</t>
  </si>
  <si>
    <t>E-MAIL</t>
  </si>
  <si>
    <t>Anguilla Air Services</t>
  </si>
  <si>
    <t>Carl A. Thomas</t>
  </si>
  <si>
    <t>info@anguillaairservices.com</t>
  </si>
  <si>
    <t>Trans Anguilla Airways</t>
  </si>
  <si>
    <t>Vernol Gumbs</t>
  </si>
  <si>
    <t>transang@anguillanet.com</t>
  </si>
  <si>
    <t>LIAT</t>
  </si>
  <si>
    <t>Julie Reifier-Jones</t>
  </si>
  <si>
    <t>jjones@liat.com</t>
  </si>
  <si>
    <t>Aruba Airlines</t>
  </si>
  <si>
    <t>Esteban Valles</t>
  </si>
  <si>
    <t>evalles@arubaairlines.aw</t>
  </si>
  <si>
    <t>Bahamasair</t>
  </si>
  <si>
    <t>Tracy Cooper</t>
  </si>
  <si>
    <t>TCooper@bahamasair.com</t>
  </si>
  <si>
    <t>Flamingo Air</t>
  </si>
  <si>
    <t>Raymond Meadows</t>
  </si>
  <si>
    <t>flamingoair@coralwave.com</t>
  </si>
  <si>
    <t>Golden Wings Charters</t>
  </si>
  <si>
    <t>Cameron Roach</t>
  </si>
  <si>
    <t>chartergwc@gmail.com</t>
  </si>
  <si>
    <t>Pinneaple Air</t>
  </si>
  <si>
    <t>Michael Carey</t>
  </si>
  <si>
    <t>info@pineappleair.com</t>
  </si>
  <si>
    <t>Southern Air Charter</t>
  </si>
  <si>
    <t>Bethsheba Gibbs</t>
  </si>
  <si>
    <t>bgibbssheba@hotmail.com</t>
  </si>
  <si>
    <t>Western Air</t>
  </si>
  <si>
    <t>Rex Rolle</t>
  </si>
  <si>
    <t>info@westernairbahamas.com</t>
  </si>
  <si>
    <t>Tropic Air</t>
  </si>
  <si>
    <t>Steven Schulte</t>
  </si>
  <si>
    <t>steve@tropicair.com</t>
  </si>
  <si>
    <t>VI Airlink</t>
  </si>
  <si>
    <t>Neville Brathwaite Jr.</t>
  </si>
  <si>
    <t>nevillejr@viairlink.com</t>
  </si>
  <si>
    <t>Cayman Airways</t>
  </si>
  <si>
    <t>Fabian Whorms</t>
  </si>
  <si>
    <t>fabianwhorms@caymanairways.net</t>
  </si>
  <si>
    <t>Cubana</t>
  </si>
  <si>
    <t>Luis Manuel Ruiz Godoy</t>
  </si>
  <si>
    <t>luis.ruiz@cubana.avianet.cu</t>
  </si>
  <si>
    <t>Costa Rica Green Airways</t>
  </si>
  <si>
    <t>Everardo Carmona</t>
  </si>
  <si>
    <t>evecarmon@carmonair.com</t>
  </si>
  <si>
    <t>Sansa</t>
  </si>
  <si>
    <t>Alejandro Herrera</t>
  </si>
  <si>
    <t>aherrera@flysansa.com</t>
  </si>
  <si>
    <t>Divi Divi Air</t>
  </si>
  <si>
    <t>Germaine N.F. Richie-Duran</t>
  </si>
  <si>
    <t>flydivi@gmail.com</t>
  </si>
  <si>
    <t>Fly Dutch Caribbean</t>
  </si>
  <si>
    <t>Steven Chin-A-Kwie</t>
  </si>
  <si>
    <t>team@fly-dutchcaribbean.com</t>
  </si>
  <si>
    <t>FlyCana</t>
  </si>
  <si>
    <t>Frederik Jacobsen</t>
  </si>
  <si>
    <t xml:space="preserve">frederik@flycana.com </t>
  </si>
  <si>
    <t>Air Century</t>
  </si>
  <si>
    <t>Omar Chahin</t>
  </si>
  <si>
    <t>ochahin@aircentury.com</t>
  </si>
  <si>
    <t>Servicios Aereos Profesionales</t>
  </si>
  <si>
    <t>Isabel Hernandez</t>
  </si>
  <si>
    <t>opsmanager@sapair.com</t>
  </si>
  <si>
    <t>Sky High Aviation Services</t>
  </si>
  <si>
    <t>Juan Chamizo</t>
  </si>
  <si>
    <t>juanskyhigh950@gmail.com</t>
  </si>
  <si>
    <t>Air Antilles</t>
  </si>
  <si>
    <t>Serge Tsygalnitzky</t>
  </si>
  <si>
    <t>stsygalnitzky@airantilles.com</t>
  </si>
  <si>
    <t>TAG Airlines</t>
  </si>
  <si>
    <t>Saul Morales</t>
  </si>
  <si>
    <t>smorales@tag.com.gt</t>
  </si>
  <si>
    <t>Air Guyana</t>
  </si>
  <si>
    <t>Ronald Reece</t>
  </si>
  <si>
    <t>info@airguyana.net</t>
  </si>
  <si>
    <t>Roraima Airways</t>
  </si>
  <si>
    <t>roraima.safety@gmail.com</t>
  </si>
  <si>
    <t>Trans Guyana Airways</t>
  </si>
  <si>
    <t>Jonathan Fitt</t>
  </si>
  <si>
    <t>JFitt@transguyana.net</t>
  </si>
  <si>
    <t>Alain Molinie</t>
  </si>
  <si>
    <t>alain.molinie@sunriseairways.net</t>
  </si>
  <si>
    <t>Fly Montserrat</t>
  </si>
  <si>
    <t>Nigel Harris</t>
  </si>
  <si>
    <t>captainnigeljohn@gmail.com</t>
  </si>
  <si>
    <t>WinAir</t>
  </si>
  <si>
    <t>Michael Cleaver</t>
  </si>
  <si>
    <t>reservations@fly-winair.com</t>
  </si>
  <si>
    <t>SVG Air</t>
  </si>
  <si>
    <t>Paul Gravel</t>
  </si>
  <si>
    <t>svgair.reservations@gmail.com</t>
  </si>
  <si>
    <t>One Caribbean</t>
  </si>
  <si>
    <t>Reginald Adams</t>
  </si>
  <si>
    <t>info.flyonecaribbean@gmail.com</t>
  </si>
  <si>
    <t>Mustique Airways</t>
  </si>
  <si>
    <t>Jonathan Palmer</t>
  </si>
  <si>
    <t>info@mustique.com</t>
  </si>
  <si>
    <t>Surinam Airways</t>
  </si>
  <si>
    <t>Radjesh Radjkoemar</t>
  </si>
  <si>
    <t>r.radjkoemar@flyslm.com</t>
  </si>
  <si>
    <t>Blue Wings Airlines</t>
  </si>
  <si>
    <t>Soejijar Verkuijl</t>
  </si>
  <si>
    <t>info@bluewingairlines.com</t>
  </si>
  <si>
    <t>Fly All Ways</t>
  </si>
  <si>
    <t>Nathasha Abdulhak (CCO)</t>
  </si>
  <si>
    <t>natasha.abdulhak@flyallways.com</t>
  </si>
  <si>
    <t>Gum Air</t>
  </si>
  <si>
    <t>Dean Gummels</t>
  </si>
  <si>
    <t>info@gumair.com</t>
  </si>
  <si>
    <t>Caribbean Airlines</t>
  </si>
  <si>
    <t>Garvin Medera</t>
  </si>
  <si>
    <t>garvin.medera@caribbean-airlines.com</t>
  </si>
  <si>
    <t>Intercaribbean</t>
  </si>
  <si>
    <t>Trevor Sadler</t>
  </si>
  <si>
    <t>info@intercaribbean.com</t>
  </si>
  <si>
    <t>Caicos Express Airways</t>
  </si>
  <si>
    <t>Stephane Menelas</t>
  </si>
  <si>
    <t>info@caicosexpressairways.com</t>
  </si>
  <si>
    <t>Airline</t>
  </si>
  <si>
    <t>OK</t>
  </si>
  <si>
    <t>Response</t>
  </si>
  <si>
    <t>Damon Joseph</t>
  </si>
  <si>
    <t>Pending</t>
  </si>
  <si>
    <t>IOSA/ISSA</t>
  </si>
  <si>
    <t>Initial Letter</t>
  </si>
  <si>
    <t>Sunrise Airways</t>
  </si>
  <si>
    <t>IOSA</t>
  </si>
  <si>
    <t>ALTA Member</t>
  </si>
  <si>
    <t>Yes</t>
  </si>
  <si>
    <t>ASK's</t>
  </si>
  <si>
    <t>% of ASK's</t>
  </si>
  <si>
    <t>ISSA Registered</t>
  </si>
  <si>
    <t>In the ISSA Program - ISSA workshops not finished yet</t>
  </si>
  <si>
    <t>Can start conversation to be member</t>
  </si>
  <si>
    <t>In the ISSA Program - ISSA workshops finished - ready to be audited</t>
  </si>
  <si>
    <t>CCMA</t>
  </si>
  <si>
    <t>Country</t>
  </si>
  <si>
    <t>Trinidad Tobago</t>
  </si>
  <si>
    <t>Surinam</t>
  </si>
  <si>
    <t>Aruba</t>
  </si>
  <si>
    <t>Anguilla</t>
  </si>
  <si>
    <t>Cuba</t>
  </si>
  <si>
    <t>Cayman Islands</t>
  </si>
  <si>
    <t>Bahamas</t>
  </si>
  <si>
    <t>Antigua</t>
  </si>
  <si>
    <t>Haiti</t>
  </si>
  <si>
    <t>Guadeloupe</t>
  </si>
  <si>
    <t>Turks and Caicos</t>
  </si>
  <si>
    <t>St. Maarten</t>
  </si>
  <si>
    <t>Dominican Republic</t>
  </si>
  <si>
    <t>Belize</t>
  </si>
  <si>
    <t>Guatemala</t>
  </si>
  <si>
    <t>Costa Rica</t>
  </si>
  <si>
    <t>Curacao</t>
  </si>
  <si>
    <t> British Virgin Islands</t>
  </si>
  <si>
    <t>Saint Vincent and the Grenadines</t>
  </si>
  <si>
    <t>Guyana</t>
  </si>
  <si>
    <t>Montserrat</t>
  </si>
  <si>
    <t>Suriname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</si>
</sst>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64" fontId="0" fillId="2" borderId="0" xfId="1" applyNumberFormat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1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64" fontId="0" fillId="3" borderId="3" xfId="1" applyNumberFormat="1" applyFont="1" applyFill="1" applyBorder="1" applyAlignment="1">
      <alignment horizontal="center" vertical="center"/>
    </xf>
    <xf numFmtId="165" fontId="0" fillId="3" borderId="3" xfId="2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4" fontId="0" fillId="2" borderId="3" xfId="1" applyNumberFormat="1" applyFont="1" applyFill="1" applyBorder="1" applyAlignment="1">
      <alignment horizontal="center" vertical="center"/>
    </xf>
    <xf numFmtId="165" fontId="0" fillId="2" borderId="3" xfId="2" applyNumberFormat="1" applyFont="1" applyFill="1" applyBorder="1" applyAlignment="1">
      <alignment horizontal="center" vertical="center"/>
    </xf>
    <xf numFmtId="10" fontId="0" fillId="2" borderId="3" xfId="2" applyNumberFormat="1" applyFont="1" applyFill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64" fontId="0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3">
    <cellStyle name="Normal" xfId="0" builtinId="0"/>
    <cellStyle name="Percentagem" xfId="2" builtinId="5"/>
    <cellStyle name="Vírgula" xfId="1" builtinId="3"/>
  </cellStyles>
  <dxfs count="27"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alignment vertical="center" textRotation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1D8E4F-E649-48F7-893C-AF7E33EE99CB}" name="Table1" displayName="Table1" ref="B2:L43" totalsRowCount="1" headerRowDxfId="26" dataDxfId="24" totalsRowDxfId="22" headerRowBorderDxfId="25" tableBorderDxfId="23">
  <autoFilter ref="B2:L42" xr:uid="{D5B8597D-B422-4D53-BED5-2E15A7D4E2D5}"/>
  <sortState xmlns:xlrd2="http://schemas.microsoft.com/office/spreadsheetml/2017/richdata2" ref="B3:K42">
    <sortCondition descending="1" ref="H3"/>
  </sortState>
  <tableColumns count="11">
    <tableColumn id="1" xr3:uid="{55425A28-EAA0-4F29-8F55-03752A6FAF81}" name="Airline" dataDxfId="21" totalsRowDxfId="10"/>
    <tableColumn id="2" xr3:uid="{89B0564A-F210-420F-8570-9D1E78003115}" name="CEO" dataDxfId="20" totalsRowDxfId="9"/>
    <tableColumn id="3" xr3:uid="{86DC3414-9704-4658-B91C-238190610928}" name="E-MAIL" dataDxfId="19" totalsRowDxfId="8"/>
    <tableColumn id="4" xr3:uid="{BE8A5A3A-4102-4EAD-9FB4-0D1F0C61E40F}" name="Initial Letter" dataDxfId="18" totalsRowDxfId="7"/>
    <tableColumn id="5" xr3:uid="{FD872C00-3FFA-46CE-A294-0002A1714A6C}" name="Response" dataDxfId="17" totalsRowDxfId="6"/>
    <tableColumn id="6" xr3:uid="{F3710406-DE66-4D37-B760-A29CB7935DC3}" name="IOSA/ISSA" dataDxfId="16" totalsRowDxfId="5"/>
    <tableColumn id="7" xr3:uid="{0F3685F8-D7AD-45B5-B0EF-BFC31CA4A14C}" name="ASK's" totalsRowFunction="custom" dataDxfId="15" totalsRowDxfId="4">
      <totalsRowFormula>SUM(Table1[ASK''s])</totalsRowFormula>
    </tableColumn>
    <tableColumn id="11" xr3:uid="{5EF57173-9BD5-4514-8285-A3C81580CA2A}" name="% of ASK's" dataDxfId="14" totalsRowDxfId="3">
      <calculatedColumnFormula>Table1[[#This Row],[ASK''s]]/Table1[[#Totals],[ASK''s]]</calculatedColumnFormula>
    </tableColumn>
    <tableColumn id="8" xr3:uid="{877338B1-DA3A-4293-8D58-19E9C7CD62A8}" name="ALTA Member" dataDxfId="13" totalsRowDxfId="2"/>
    <tableColumn id="9" xr3:uid="{890DD325-ACFE-4015-9F8D-892FB07C1F57}" name="CCMA" dataDxfId="12" totalsRowDxfId="1"/>
    <tableColumn id="12" xr3:uid="{5FF2A7D7-F36B-4342-A367-3906418E3B99}" name="Country" dataDxfId="1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C0C70-EF65-425E-82D1-797AB1395D22}">
  <dimension ref="B2:L43"/>
  <sheetViews>
    <sheetView tabSelected="1" zoomScaleNormal="100" workbookViewId="0">
      <pane xSplit="2" topLeftCell="C1" activePane="topRight" state="frozen"/>
      <selection pane="topRight" activeCell="L7" sqref="L1:L1048576"/>
    </sheetView>
  </sheetViews>
  <sheetFormatPr defaultColWidth="8.7265625" defaultRowHeight="14.5" x14ac:dyDescent="0.35"/>
  <cols>
    <col min="1" max="1" width="3.6328125" style="4" customWidth="1"/>
    <col min="2" max="2" width="29.90625" style="1" bestFit="1" customWidth="1"/>
    <col min="3" max="3" width="24.1796875" style="1" bestFit="1" customWidth="1"/>
    <col min="4" max="4" width="34.26953125" style="1" bestFit="1" customWidth="1"/>
    <col min="5" max="5" width="15.54296875" style="1" customWidth="1"/>
    <col min="6" max="6" width="12.81640625" style="1" customWidth="1"/>
    <col min="7" max="7" width="20.7265625" style="2" customWidth="1"/>
    <col min="8" max="8" width="15.453125" style="3" bestFit="1" customWidth="1"/>
    <col min="9" max="9" width="15.453125" style="3" customWidth="1"/>
    <col min="10" max="10" width="20.36328125" style="2" customWidth="1"/>
    <col min="11" max="11" width="11.08984375" style="1" customWidth="1"/>
    <col min="12" max="12" width="28.7265625" style="4" bestFit="1" customWidth="1"/>
    <col min="13" max="16384" width="8.7265625" style="4"/>
  </cols>
  <sheetData>
    <row r="2" spans="2:12" ht="19" thickBot="1" x14ac:dyDescent="0.4">
      <c r="B2" s="5" t="s">
        <v>120</v>
      </c>
      <c r="C2" s="6" t="s">
        <v>0</v>
      </c>
      <c r="D2" s="6" t="s">
        <v>1</v>
      </c>
      <c r="E2" s="6" t="s">
        <v>126</v>
      </c>
      <c r="F2" s="6" t="s">
        <v>122</v>
      </c>
      <c r="G2" s="7" t="s">
        <v>125</v>
      </c>
      <c r="H2" s="8" t="s">
        <v>131</v>
      </c>
      <c r="I2" s="8" t="s">
        <v>132</v>
      </c>
      <c r="J2" s="7" t="s">
        <v>129</v>
      </c>
      <c r="K2" s="5" t="s">
        <v>137</v>
      </c>
      <c r="L2" s="9" t="s">
        <v>138</v>
      </c>
    </row>
    <row r="3" spans="2:12" x14ac:dyDescent="0.35">
      <c r="B3" s="10" t="s">
        <v>111</v>
      </c>
      <c r="C3" s="11" t="s">
        <v>112</v>
      </c>
      <c r="D3" s="11" t="s">
        <v>113</v>
      </c>
      <c r="E3" s="11" t="s">
        <v>121</v>
      </c>
      <c r="F3" s="11" t="s">
        <v>121</v>
      </c>
      <c r="G3" s="12" t="s">
        <v>128</v>
      </c>
      <c r="H3" s="13">
        <v>4620026400</v>
      </c>
      <c r="I3" s="14">
        <f>Table1[[#This Row],[ASK''s]]/Table1[[#Totals],[ASK''s]]</f>
        <v>0.46045033024793974</v>
      </c>
      <c r="J3" s="12" t="s">
        <v>130</v>
      </c>
      <c r="K3" s="10"/>
      <c r="L3" s="1" t="s">
        <v>139</v>
      </c>
    </row>
    <row r="4" spans="2:12" x14ac:dyDescent="0.35">
      <c r="B4" s="10" t="s">
        <v>99</v>
      </c>
      <c r="C4" s="11" t="s">
        <v>100</v>
      </c>
      <c r="D4" s="11" t="s">
        <v>101</v>
      </c>
      <c r="E4" s="11" t="s">
        <v>121</v>
      </c>
      <c r="F4" s="11" t="s">
        <v>124</v>
      </c>
      <c r="G4" s="12" t="s">
        <v>128</v>
      </c>
      <c r="H4" s="13">
        <v>1190454910</v>
      </c>
      <c r="I4" s="14">
        <f>Table1[[#This Row],[ASK''s]]/Table1[[#Totals],[ASK''s]]</f>
        <v>0.11864550307651518</v>
      </c>
      <c r="J4" s="12" t="s">
        <v>130</v>
      </c>
      <c r="K4" s="10"/>
      <c r="L4" s="1" t="s">
        <v>140</v>
      </c>
    </row>
    <row r="5" spans="2:12" x14ac:dyDescent="0.35">
      <c r="B5" s="10" t="s">
        <v>41</v>
      </c>
      <c r="C5" s="11" t="s">
        <v>42</v>
      </c>
      <c r="D5" s="11" t="s">
        <v>43</v>
      </c>
      <c r="E5" s="11" t="s">
        <v>121</v>
      </c>
      <c r="F5" s="11" t="s">
        <v>124</v>
      </c>
      <c r="G5" s="12" t="s">
        <v>128</v>
      </c>
      <c r="H5" s="13">
        <v>1185261310</v>
      </c>
      <c r="I5" s="14">
        <f>Table1[[#This Row],[ASK''s]]/Table1[[#Totals],[ASK''s]]</f>
        <v>0.11812788810462331</v>
      </c>
      <c r="J5" s="12" t="s">
        <v>130</v>
      </c>
      <c r="K5" s="10"/>
      <c r="L5" s="1" t="s">
        <v>143</v>
      </c>
    </row>
    <row r="6" spans="2:12" x14ac:dyDescent="0.35">
      <c r="B6" s="10" t="s">
        <v>38</v>
      </c>
      <c r="C6" s="11" t="s">
        <v>39</v>
      </c>
      <c r="D6" s="11" t="s">
        <v>40</v>
      </c>
      <c r="E6" s="11" t="s">
        <v>121</v>
      </c>
      <c r="F6" s="11" t="s">
        <v>124</v>
      </c>
      <c r="G6" s="12"/>
      <c r="H6" s="13">
        <v>523976320</v>
      </c>
      <c r="I6" s="14">
        <f>Table1[[#This Row],[ASK''s]]/Table1[[#Totals],[ASK''s]]</f>
        <v>5.2221578124770053E-2</v>
      </c>
      <c r="J6" s="12"/>
      <c r="K6" s="10"/>
      <c r="L6" s="1" t="s">
        <v>144</v>
      </c>
    </row>
    <row r="7" spans="2:12" x14ac:dyDescent="0.35">
      <c r="B7" s="10" t="s">
        <v>14</v>
      </c>
      <c r="C7" s="11" t="s">
        <v>15</v>
      </c>
      <c r="D7" s="11" t="s">
        <v>16</v>
      </c>
      <c r="E7" s="11" t="s">
        <v>121</v>
      </c>
      <c r="F7" s="11" t="s">
        <v>124</v>
      </c>
      <c r="G7" s="12" t="s">
        <v>128</v>
      </c>
      <c r="H7" s="13">
        <v>458421600</v>
      </c>
      <c r="I7" s="14">
        <f>Table1[[#This Row],[ASK''s]]/Table1[[#Totals],[ASK''s]]</f>
        <v>4.5688132239415112E-2</v>
      </c>
      <c r="J7" s="12" t="s">
        <v>130</v>
      </c>
      <c r="K7" s="10"/>
      <c r="L7" s="1" t="s">
        <v>145</v>
      </c>
    </row>
    <row r="8" spans="2:12" x14ac:dyDescent="0.35">
      <c r="B8" s="10" t="s">
        <v>8</v>
      </c>
      <c r="C8" s="11" t="s">
        <v>9</v>
      </c>
      <c r="D8" s="11" t="s">
        <v>10</v>
      </c>
      <c r="E8" s="11" t="s">
        <v>121</v>
      </c>
      <c r="F8" s="11" t="s">
        <v>124</v>
      </c>
      <c r="G8" s="12" t="s">
        <v>128</v>
      </c>
      <c r="H8" s="13">
        <v>428412288</v>
      </c>
      <c r="I8" s="14">
        <f>Table1[[#This Row],[ASK''s]]/Table1[[#Totals],[ASK''s]]</f>
        <v>4.269728404406422E-2</v>
      </c>
      <c r="J8" s="12" t="s">
        <v>130</v>
      </c>
      <c r="K8" s="10"/>
      <c r="L8" s="1" t="s">
        <v>146</v>
      </c>
    </row>
    <row r="9" spans="2:12" x14ac:dyDescent="0.35">
      <c r="B9" s="10" t="s">
        <v>11</v>
      </c>
      <c r="C9" s="11" t="s">
        <v>12</v>
      </c>
      <c r="D9" s="11" t="s">
        <v>13</v>
      </c>
      <c r="E9" s="11" t="s">
        <v>121</v>
      </c>
      <c r="F9" s="11" t="s">
        <v>124</v>
      </c>
      <c r="G9" s="12"/>
      <c r="H9" s="13">
        <v>335298560</v>
      </c>
      <c r="I9" s="14">
        <f>Table1[[#This Row],[ASK''s]]/Table1[[#Totals],[ASK''s]]</f>
        <v>3.3417197071354106E-2</v>
      </c>
      <c r="J9" s="12"/>
      <c r="K9" s="10"/>
      <c r="L9" s="1" t="s">
        <v>141</v>
      </c>
    </row>
    <row r="10" spans="2:12" x14ac:dyDescent="0.35">
      <c r="B10" s="10" t="s">
        <v>105</v>
      </c>
      <c r="C10" s="11" t="s">
        <v>106</v>
      </c>
      <c r="D10" s="11" t="s">
        <v>107</v>
      </c>
      <c r="E10" s="11" t="s">
        <v>121</v>
      </c>
      <c r="F10" s="11" t="s">
        <v>124</v>
      </c>
      <c r="G10" s="12"/>
      <c r="H10" s="13">
        <v>234406960</v>
      </c>
      <c r="I10" s="14">
        <f>Table1[[#This Row],[ASK''s]]/Table1[[#Totals],[ASK''s]]</f>
        <v>2.3361936231450019E-2</v>
      </c>
      <c r="J10" s="12"/>
      <c r="K10" s="10"/>
      <c r="L10" s="1" t="s">
        <v>140</v>
      </c>
    </row>
    <row r="11" spans="2:12" ht="43.5" x14ac:dyDescent="0.35">
      <c r="B11" s="15" t="s">
        <v>127</v>
      </c>
      <c r="C11" s="11" t="s">
        <v>82</v>
      </c>
      <c r="D11" s="11" t="s">
        <v>83</v>
      </c>
      <c r="E11" s="11" t="s">
        <v>121</v>
      </c>
      <c r="F11" s="11" t="s">
        <v>124</v>
      </c>
      <c r="G11" s="16" t="s">
        <v>134</v>
      </c>
      <c r="H11" s="13">
        <v>171258192</v>
      </c>
      <c r="I11" s="14">
        <f>Table1[[#This Row],[ASK''s]]/Table1[[#Totals],[ASK''s]]</f>
        <v>1.7068277156179253E-2</v>
      </c>
      <c r="J11" s="12"/>
      <c r="K11" s="10"/>
      <c r="L11" s="1" t="s">
        <v>147</v>
      </c>
    </row>
    <row r="12" spans="2:12" x14ac:dyDescent="0.35">
      <c r="B12" s="15" t="s">
        <v>68</v>
      </c>
      <c r="C12" s="11" t="s">
        <v>69</v>
      </c>
      <c r="D12" s="11" t="s">
        <v>70</v>
      </c>
      <c r="E12" s="11" t="s">
        <v>121</v>
      </c>
      <c r="F12" s="11" t="s">
        <v>124</v>
      </c>
      <c r="G12" s="12"/>
      <c r="H12" s="13">
        <v>168131856</v>
      </c>
      <c r="I12" s="14">
        <f>Table1[[#This Row],[ASK''s]]/Table1[[#Totals],[ASK''s]]</f>
        <v>1.6756693992138021E-2</v>
      </c>
      <c r="J12" s="12"/>
      <c r="K12" s="10"/>
      <c r="L12" s="1" t="s">
        <v>148</v>
      </c>
    </row>
    <row r="13" spans="2:12" x14ac:dyDescent="0.35">
      <c r="B13" s="10" t="s">
        <v>114</v>
      </c>
      <c r="C13" s="11" t="s">
        <v>115</v>
      </c>
      <c r="D13" s="11" t="s">
        <v>116</v>
      </c>
      <c r="E13" s="11" t="s">
        <v>121</v>
      </c>
      <c r="F13" s="11" t="s">
        <v>121</v>
      </c>
      <c r="G13" s="12"/>
      <c r="H13" s="13">
        <v>157091008</v>
      </c>
      <c r="I13" s="14">
        <f>Table1[[#This Row],[ASK''s]]/Table1[[#Totals],[ASK''s]]</f>
        <v>1.5656318871377389E-2</v>
      </c>
      <c r="J13" s="12"/>
      <c r="K13" s="10"/>
      <c r="L13" s="1" t="s">
        <v>149</v>
      </c>
    </row>
    <row r="14" spans="2:12" x14ac:dyDescent="0.35">
      <c r="B14" s="10" t="s">
        <v>87</v>
      </c>
      <c r="C14" s="11" t="s">
        <v>88</v>
      </c>
      <c r="D14" s="11" t="s">
        <v>89</v>
      </c>
      <c r="E14" s="11" t="s">
        <v>121</v>
      </c>
      <c r="F14" s="11" t="s">
        <v>124</v>
      </c>
      <c r="G14" s="12"/>
      <c r="H14" s="13">
        <v>115074448</v>
      </c>
      <c r="I14" s="14">
        <f>Table1[[#This Row],[ASK''s]]/Table1[[#Totals],[ASK''s]]</f>
        <v>1.1468780261666766E-2</v>
      </c>
      <c r="J14" s="12"/>
      <c r="K14" s="10"/>
      <c r="L14" s="1" t="s">
        <v>150</v>
      </c>
    </row>
    <row r="15" spans="2:12" x14ac:dyDescent="0.35">
      <c r="B15" s="17" t="s">
        <v>29</v>
      </c>
      <c r="C15" s="18" t="s">
        <v>30</v>
      </c>
      <c r="D15" s="18" t="s">
        <v>31</v>
      </c>
      <c r="E15" s="18" t="s">
        <v>121</v>
      </c>
      <c r="F15" s="18" t="s">
        <v>124</v>
      </c>
      <c r="G15" s="19"/>
      <c r="H15" s="20">
        <v>76675360</v>
      </c>
      <c r="I15" s="21">
        <f>Table1[[#This Row],[ASK''s]]/Table1[[#Totals],[ASK''s]]</f>
        <v>7.6417733963337672E-3</v>
      </c>
      <c r="J15" s="19"/>
      <c r="K15" s="17"/>
      <c r="L15" s="1" t="s">
        <v>145</v>
      </c>
    </row>
    <row r="16" spans="2:12" x14ac:dyDescent="0.35">
      <c r="B16" s="17" t="s">
        <v>59</v>
      </c>
      <c r="C16" s="18" t="s">
        <v>60</v>
      </c>
      <c r="D16" s="18" t="s">
        <v>61</v>
      </c>
      <c r="E16" s="18" t="s">
        <v>121</v>
      </c>
      <c r="F16" s="18" t="s">
        <v>124</v>
      </c>
      <c r="G16" s="19"/>
      <c r="H16" s="20">
        <v>71892872</v>
      </c>
      <c r="I16" s="21">
        <f>Table1[[#This Row],[ASK''s]]/Table1[[#Totals],[ASK''s]]</f>
        <v>7.1651314925111377E-3</v>
      </c>
      <c r="J16" s="19"/>
      <c r="K16" s="17"/>
      <c r="L16" s="1" t="s">
        <v>151</v>
      </c>
    </row>
    <row r="17" spans="2:12" x14ac:dyDescent="0.35">
      <c r="B17" s="15" t="s">
        <v>32</v>
      </c>
      <c r="C17" s="18" t="s">
        <v>33</v>
      </c>
      <c r="D17" s="18" t="s">
        <v>34</v>
      </c>
      <c r="E17" s="18" t="s">
        <v>121</v>
      </c>
      <c r="F17" s="18" t="s">
        <v>124</v>
      </c>
      <c r="G17" s="16" t="s">
        <v>133</v>
      </c>
      <c r="H17" s="20">
        <v>64121808</v>
      </c>
      <c r="I17" s="21">
        <f>Table1[[#This Row],[ASK''s]]/Table1[[#Totals],[ASK''s]]</f>
        <v>6.3906361378573478E-3</v>
      </c>
      <c r="J17" s="16" t="s">
        <v>130</v>
      </c>
      <c r="K17" s="17"/>
      <c r="L17" s="1" t="s">
        <v>152</v>
      </c>
    </row>
    <row r="18" spans="2:12" x14ac:dyDescent="0.35">
      <c r="B18" s="15" t="s">
        <v>71</v>
      </c>
      <c r="C18" s="18" t="s">
        <v>72</v>
      </c>
      <c r="D18" s="18" t="s">
        <v>73</v>
      </c>
      <c r="E18" s="18" t="s">
        <v>121</v>
      </c>
      <c r="F18" s="18" t="s">
        <v>124</v>
      </c>
      <c r="G18" s="16" t="s">
        <v>133</v>
      </c>
      <c r="H18" s="20">
        <v>62472600</v>
      </c>
      <c r="I18" s="21">
        <f>Table1[[#This Row],[ASK''s]]/Table1[[#Totals],[ASK''s]]</f>
        <v>6.2262694649206857E-3</v>
      </c>
      <c r="J18" s="16" t="s">
        <v>130</v>
      </c>
      <c r="K18" s="17"/>
      <c r="L18" s="1" t="s">
        <v>153</v>
      </c>
    </row>
    <row r="19" spans="2:12" x14ac:dyDescent="0.35">
      <c r="B19" s="15" t="s">
        <v>47</v>
      </c>
      <c r="C19" s="18" t="s">
        <v>48</v>
      </c>
      <c r="D19" s="18" t="s">
        <v>49</v>
      </c>
      <c r="E19" s="18" t="s">
        <v>121</v>
      </c>
      <c r="F19" s="18" t="s">
        <v>124</v>
      </c>
      <c r="G19" s="16" t="s">
        <v>133</v>
      </c>
      <c r="H19" s="20">
        <v>44997684</v>
      </c>
      <c r="I19" s="21">
        <f>Table1[[#This Row],[ASK''s]]/Table1[[#Totals],[ASK''s]]</f>
        <v>4.4846493643829468E-3</v>
      </c>
      <c r="J19" s="16" t="s">
        <v>130</v>
      </c>
      <c r="K19" s="17"/>
      <c r="L19" s="1" t="s">
        <v>154</v>
      </c>
    </row>
    <row r="20" spans="2:12" x14ac:dyDescent="0.35">
      <c r="B20" s="17" t="s">
        <v>26</v>
      </c>
      <c r="C20" s="18" t="s">
        <v>27</v>
      </c>
      <c r="D20" s="18" t="s">
        <v>28</v>
      </c>
      <c r="E20" s="18" t="s">
        <v>121</v>
      </c>
      <c r="F20" s="18" t="s">
        <v>124</v>
      </c>
      <c r="G20" s="19"/>
      <c r="H20" s="20">
        <v>39390896</v>
      </c>
      <c r="I20" s="21">
        <f>Table1[[#This Row],[ASK''s]]/Table1[[#Totals],[ASK''s]]</f>
        <v>3.9258544219492441E-3</v>
      </c>
      <c r="J20" s="19"/>
      <c r="K20" s="17"/>
      <c r="L20" s="1" t="s">
        <v>145</v>
      </c>
    </row>
    <row r="21" spans="2:12" x14ac:dyDescent="0.35">
      <c r="B21" s="17" t="s">
        <v>50</v>
      </c>
      <c r="C21" s="18" t="s">
        <v>51</v>
      </c>
      <c r="D21" s="18" t="s">
        <v>52</v>
      </c>
      <c r="E21" s="18" t="s">
        <v>121</v>
      </c>
      <c r="F21" s="18" t="s">
        <v>124</v>
      </c>
      <c r="G21" s="19"/>
      <c r="H21" s="20">
        <v>35021680</v>
      </c>
      <c r="I21" s="21">
        <f>Table1[[#This Row],[ASK''s]]/Table1[[#Totals],[ASK''s]]</f>
        <v>3.4904008604447947E-3</v>
      </c>
      <c r="J21" s="19"/>
      <c r="K21" s="17"/>
      <c r="L21" s="1" t="s">
        <v>155</v>
      </c>
    </row>
    <row r="22" spans="2:12" x14ac:dyDescent="0.35">
      <c r="B22" s="17" t="s">
        <v>23</v>
      </c>
      <c r="C22" s="18" t="s">
        <v>24</v>
      </c>
      <c r="D22" s="18" t="s">
        <v>25</v>
      </c>
      <c r="E22" s="18" t="s">
        <v>121</v>
      </c>
      <c r="F22" s="18" t="s">
        <v>124</v>
      </c>
      <c r="G22" s="19"/>
      <c r="H22" s="20">
        <v>14910744</v>
      </c>
      <c r="I22" s="21">
        <f>Table1[[#This Row],[ASK''s]]/Table1[[#Totals],[ASK''s]]</f>
        <v>1.4860644517188226E-3</v>
      </c>
      <c r="J22" s="19"/>
      <c r="K22" s="17"/>
      <c r="L22" s="1" t="s">
        <v>145</v>
      </c>
    </row>
    <row r="23" spans="2:12" x14ac:dyDescent="0.35">
      <c r="B23" s="17" t="s">
        <v>117</v>
      </c>
      <c r="C23" s="18" t="s">
        <v>118</v>
      </c>
      <c r="D23" s="18" t="s">
        <v>119</v>
      </c>
      <c r="E23" s="18" t="s">
        <v>121</v>
      </c>
      <c r="F23" s="18" t="s">
        <v>124</v>
      </c>
      <c r="G23" s="19"/>
      <c r="H23" s="20">
        <v>13518168</v>
      </c>
      <c r="I23" s="21">
        <f>Table1[[#This Row],[ASK''s]]/Table1[[#Totals],[ASK''s]]</f>
        <v>1.3472747514921412E-3</v>
      </c>
      <c r="J23" s="19"/>
      <c r="K23" s="17"/>
      <c r="L23" s="1" t="s">
        <v>149</v>
      </c>
    </row>
    <row r="24" spans="2:12" x14ac:dyDescent="0.35">
      <c r="B24" s="17" t="s">
        <v>35</v>
      </c>
      <c r="C24" s="18" t="s">
        <v>36</v>
      </c>
      <c r="D24" s="18" t="s">
        <v>37</v>
      </c>
      <c r="E24" s="18" t="s">
        <v>121</v>
      </c>
      <c r="F24" s="18" t="s">
        <v>124</v>
      </c>
      <c r="G24" s="19"/>
      <c r="H24" s="20">
        <v>11022014</v>
      </c>
      <c r="I24" s="21">
        <f>Table1[[#This Row],[ASK''s]]/Table1[[#Totals],[ASK''s]]</f>
        <v>1.0984980489066936E-3</v>
      </c>
      <c r="J24" s="19"/>
      <c r="K24" s="17"/>
      <c r="L24" s="1" t="s">
        <v>156</v>
      </c>
    </row>
    <row r="25" spans="2:12" x14ac:dyDescent="0.35">
      <c r="B25" s="17" t="s">
        <v>108</v>
      </c>
      <c r="C25" s="18" t="s">
        <v>109</v>
      </c>
      <c r="D25" s="18" t="s">
        <v>110</v>
      </c>
      <c r="E25" s="18" t="s">
        <v>121</v>
      </c>
      <c r="F25" s="18" t="s">
        <v>121</v>
      </c>
      <c r="G25" s="19"/>
      <c r="H25" s="20">
        <v>9379920</v>
      </c>
      <c r="I25" s="21">
        <f>Table1[[#This Row],[ASK''s]]/Table1[[#Totals],[ASK''s]]</f>
        <v>9.3484038569547029E-4</v>
      </c>
      <c r="J25" s="19"/>
      <c r="K25" s="17"/>
      <c r="L25" s="1" t="s">
        <v>140</v>
      </c>
    </row>
    <row r="26" spans="2:12" x14ac:dyDescent="0.35">
      <c r="B26" s="17" t="s">
        <v>93</v>
      </c>
      <c r="C26" s="18" t="s">
        <v>94</v>
      </c>
      <c r="D26" s="18" t="s">
        <v>95</v>
      </c>
      <c r="E26" s="18" t="s">
        <v>121</v>
      </c>
      <c r="F26" s="18" t="s">
        <v>124</v>
      </c>
      <c r="G26" s="19"/>
      <c r="H26" s="20">
        <v>1783478</v>
      </c>
      <c r="I26" s="22">
        <f>Table1[[#This Row],[ASK''s]]/Table1[[#Totals],[ASK''s]]</f>
        <v>1.7774855877229079E-4</v>
      </c>
      <c r="J26" s="19"/>
      <c r="K26" s="17"/>
      <c r="L26" s="1" t="s">
        <v>157</v>
      </c>
    </row>
    <row r="27" spans="2:12" x14ac:dyDescent="0.35">
      <c r="B27" s="17" t="s">
        <v>2</v>
      </c>
      <c r="C27" s="18" t="s">
        <v>3</v>
      </c>
      <c r="D27" s="18" t="s">
        <v>4</v>
      </c>
      <c r="E27" s="18" t="s">
        <v>121</v>
      </c>
      <c r="F27" s="18" t="s">
        <v>124</v>
      </c>
      <c r="G27" s="19"/>
      <c r="H27" s="20">
        <v>685944</v>
      </c>
      <c r="I27" s="22">
        <f>Table1[[#This Row],[ASK''s]]/Table1[[#Totals],[ASK''s]]</f>
        <v>6.8363925654535819E-5</v>
      </c>
      <c r="J27" s="19"/>
      <c r="K27" s="17"/>
      <c r="L27" s="1" t="s">
        <v>142</v>
      </c>
    </row>
    <row r="28" spans="2:12" ht="58" x14ac:dyDescent="0.35">
      <c r="B28" s="15" t="s">
        <v>79</v>
      </c>
      <c r="C28" s="18" t="s">
        <v>80</v>
      </c>
      <c r="D28" s="18" t="s">
        <v>81</v>
      </c>
      <c r="E28" s="18" t="s">
        <v>121</v>
      </c>
      <c r="F28" s="18" t="s">
        <v>124</v>
      </c>
      <c r="G28" s="16" t="s">
        <v>136</v>
      </c>
      <c r="H28" s="20">
        <v>25840</v>
      </c>
      <c r="I28" s="22">
        <f>Table1[[#This Row],[ASK''s]]/Table1[[#Totals],[ASK''s]]</f>
        <v>2.5753178669296703E-6</v>
      </c>
      <c r="J28" s="16" t="s">
        <v>135</v>
      </c>
      <c r="K28" s="17"/>
      <c r="L28" s="1" t="s">
        <v>158</v>
      </c>
    </row>
    <row r="29" spans="2:12" x14ac:dyDescent="0.35">
      <c r="B29" s="17" t="s">
        <v>74</v>
      </c>
      <c r="C29" s="18" t="s">
        <v>75</v>
      </c>
      <c r="D29" s="18" t="s">
        <v>76</v>
      </c>
      <c r="E29" s="18" t="s">
        <v>121</v>
      </c>
      <c r="F29" s="18" t="s">
        <v>124</v>
      </c>
      <c r="G29" s="19"/>
      <c r="H29" s="20">
        <v>0</v>
      </c>
      <c r="I29" s="23">
        <f>Table1[[#This Row],[ASK''s]]/Table1[[#Totals],[ASK''s]]</f>
        <v>0</v>
      </c>
      <c r="J29" s="19"/>
      <c r="K29" s="17"/>
      <c r="L29" s="1" t="s">
        <v>158</v>
      </c>
    </row>
    <row r="30" spans="2:12" x14ac:dyDescent="0.35">
      <c r="B30" s="17" t="s">
        <v>102</v>
      </c>
      <c r="C30" s="18" t="s">
        <v>103</v>
      </c>
      <c r="D30" s="18" t="s">
        <v>104</v>
      </c>
      <c r="E30" s="18" t="s">
        <v>121</v>
      </c>
      <c r="F30" s="18" t="s">
        <v>124</v>
      </c>
      <c r="G30" s="19"/>
      <c r="H30" s="20">
        <v>0</v>
      </c>
      <c r="I30" s="23">
        <f>Table1[[#This Row],[ASK''s]]/Table1[[#Totals],[ASK''s]]</f>
        <v>0</v>
      </c>
      <c r="J30" s="19"/>
      <c r="K30" s="17"/>
      <c r="L30" s="1" t="s">
        <v>160</v>
      </c>
    </row>
    <row r="31" spans="2:12" ht="43.5" x14ac:dyDescent="0.35">
      <c r="B31" s="15" t="s">
        <v>44</v>
      </c>
      <c r="C31" s="18" t="s">
        <v>45</v>
      </c>
      <c r="D31" s="18" t="s">
        <v>46</v>
      </c>
      <c r="E31" s="18" t="s">
        <v>121</v>
      </c>
      <c r="F31" s="18" t="s">
        <v>124</v>
      </c>
      <c r="G31" s="16" t="s">
        <v>134</v>
      </c>
      <c r="H31" s="20">
        <v>0</v>
      </c>
      <c r="I31" s="23">
        <f>Table1[[#This Row],[ASK''s]]/Table1[[#Totals],[ASK''s]]</f>
        <v>0</v>
      </c>
      <c r="J31" s="19"/>
      <c r="K31" s="17"/>
      <c r="L31" s="1" t="s">
        <v>154</v>
      </c>
    </row>
    <row r="32" spans="2:12" x14ac:dyDescent="0.35">
      <c r="B32" s="17" t="s">
        <v>17</v>
      </c>
      <c r="C32" s="18" t="s">
        <v>18</v>
      </c>
      <c r="D32" s="18" t="s">
        <v>19</v>
      </c>
      <c r="E32" s="18" t="s">
        <v>121</v>
      </c>
      <c r="F32" s="18" t="s">
        <v>124</v>
      </c>
      <c r="G32" s="19"/>
      <c r="H32" s="20">
        <v>0</v>
      </c>
      <c r="I32" s="23">
        <f>Table1[[#This Row],[ASK''s]]/Table1[[#Totals],[ASK''s]]</f>
        <v>0</v>
      </c>
      <c r="J32" s="19"/>
      <c r="K32" s="17"/>
      <c r="L32" s="1" t="s">
        <v>145</v>
      </c>
    </row>
    <row r="33" spans="2:12" x14ac:dyDescent="0.35">
      <c r="B33" s="17" t="s">
        <v>53</v>
      </c>
      <c r="C33" s="18" t="s">
        <v>54</v>
      </c>
      <c r="D33" s="18" t="s">
        <v>55</v>
      </c>
      <c r="E33" s="18" t="s">
        <v>121</v>
      </c>
      <c r="F33" s="18" t="s">
        <v>124</v>
      </c>
      <c r="G33" s="19"/>
      <c r="H33" s="20">
        <v>0</v>
      </c>
      <c r="I33" s="23">
        <f>Table1[[#This Row],[ASK''s]]/Table1[[#Totals],[ASK''s]]</f>
        <v>0</v>
      </c>
      <c r="J33" s="19"/>
      <c r="K33" s="17"/>
      <c r="L33" s="1" t="s">
        <v>155</v>
      </c>
    </row>
    <row r="34" spans="2:12" ht="58" x14ac:dyDescent="0.35">
      <c r="B34" s="15" t="s">
        <v>84</v>
      </c>
      <c r="C34" s="18" t="s">
        <v>85</v>
      </c>
      <c r="D34" s="18" t="s">
        <v>86</v>
      </c>
      <c r="E34" s="18" t="s">
        <v>121</v>
      </c>
      <c r="F34" s="18" t="s">
        <v>121</v>
      </c>
      <c r="G34" s="16" t="s">
        <v>136</v>
      </c>
      <c r="H34" s="20">
        <v>0</v>
      </c>
      <c r="I34" s="23">
        <f>Table1[[#This Row],[ASK''s]]/Table1[[#Totals],[ASK''s]]</f>
        <v>0</v>
      </c>
      <c r="J34" s="16" t="s">
        <v>135</v>
      </c>
      <c r="K34" s="17"/>
      <c r="L34" s="1" t="s">
        <v>159</v>
      </c>
    </row>
    <row r="35" spans="2:12" x14ac:dyDescent="0.35">
      <c r="B35" s="17" t="s">
        <v>56</v>
      </c>
      <c r="C35" s="18" t="s">
        <v>57</v>
      </c>
      <c r="D35" s="18" t="s">
        <v>58</v>
      </c>
      <c r="E35" s="18" t="s">
        <v>121</v>
      </c>
      <c r="F35" s="18" t="s">
        <v>121</v>
      </c>
      <c r="G35" s="19"/>
      <c r="H35" s="20">
        <v>0</v>
      </c>
      <c r="I35" s="23">
        <f>Table1[[#This Row],[ASK''s]]/Table1[[#Totals],[ASK''s]]</f>
        <v>0</v>
      </c>
      <c r="J35" s="19"/>
      <c r="K35" s="17"/>
      <c r="L35" s="1" t="s">
        <v>151</v>
      </c>
    </row>
    <row r="36" spans="2:12" x14ac:dyDescent="0.35">
      <c r="B36" s="17" t="s">
        <v>20</v>
      </c>
      <c r="C36" s="18" t="s">
        <v>21</v>
      </c>
      <c r="D36" s="18" t="s">
        <v>22</v>
      </c>
      <c r="E36" s="18" t="s">
        <v>121</v>
      </c>
      <c r="F36" s="18" t="s">
        <v>124</v>
      </c>
      <c r="G36" s="19"/>
      <c r="H36" s="20">
        <v>0</v>
      </c>
      <c r="I36" s="23">
        <f>Table1[[#This Row],[ASK''s]]/Table1[[#Totals],[ASK''s]]</f>
        <v>0</v>
      </c>
      <c r="J36" s="19"/>
      <c r="K36" s="17"/>
      <c r="L36" s="1" t="s">
        <v>145</v>
      </c>
    </row>
    <row r="37" spans="2:12" x14ac:dyDescent="0.35">
      <c r="B37" s="17" t="s">
        <v>96</v>
      </c>
      <c r="C37" s="18" t="s">
        <v>97</v>
      </c>
      <c r="D37" s="18" t="s">
        <v>98</v>
      </c>
      <c r="E37" s="18" t="s">
        <v>121</v>
      </c>
      <c r="F37" s="18" t="s">
        <v>124</v>
      </c>
      <c r="G37" s="19"/>
      <c r="H37" s="20">
        <v>0</v>
      </c>
      <c r="I37" s="23">
        <f>Table1[[#This Row],[ASK''s]]/Table1[[#Totals],[ASK''s]]</f>
        <v>0</v>
      </c>
      <c r="J37" s="19"/>
      <c r="K37" s="17"/>
      <c r="L37" s="1" t="s">
        <v>157</v>
      </c>
    </row>
    <row r="38" spans="2:12" ht="43.5" x14ac:dyDescent="0.35">
      <c r="B38" s="15" t="s">
        <v>77</v>
      </c>
      <c r="C38" s="18" t="s">
        <v>123</v>
      </c>
      <c r="D38" s="18" t="s">
        <v>78</v>
      </c>
      <c r="E38" s="18" t="s">
        <v>121</v>
      </c>
      <c r="F38" s="18" t="s">
        <v>121</v>
      </c>
      <c r="G38" s="16" t="s">
        <v>134</v>
      </c>
      <c r="H38" s="20">
        <v>0</v>
      </c>
      <c r="I38" s="23">
        <f>Table1[[#This Row],[ASK''s]]/Table1[[#Totals],[ASK''s]]</f>
        <v>0</v>
      </c>
      <c r="J38" s="19"/>
      <c r="K38" s="17"/>
      <c r="L38" s="1" t="s">
        <v>158</v>
      </c>
    </row>
    <row r="39" spans="2:12" x14ac:dyDescent="0.35">
      <c r="B39" s="17" t="s">
        <v>62</v>
      </c>
      <c r="C39" s="18" t="s">
        <v>63</v>
      </c>
      <c r="D39" s="18" t="s">
        <v>64</v>
      </c>
      <c r="E39" s="18" t="s">
        <v>121</v>
      </c>
      <c r="F39" s="18" t="s">
        <v>124</v>
      </c>
      <c r="G39" s="19"/>
      <c r="H39" s="20">
        <v>0</v>
      </c>
      <c r="I39" s="23">
        <f>Table1[[#This Row],[ASK''s]]/Table1[[#Totals],[ASK''s]]</f>
        <v>0</v>
      </c>
      <c r="J39" s="19"/>
      <c r="K39" s="17"/>
      <c r="L39" s="1" t="s">
        <v>151</v>
      </c>
    </row>
    <row r="40" spans="2:12" x14ac:dyDescent="0.35">
      <c r="B40" s="17" t="s">
        <v>65</v>
      </c>
      <c r="C40" s="18" t="s">
        <v>66</v>
      </c>
      <c r="D40" s="18" t="s">
        <v>67</v>
      </c>
      <c r="E40" s="18" t="s">
        <v>121</v>
      </c>
      <c r="F40" s="18" t="s">
        <v>124</v>
      </c>
      <c r="G40" s="19"/>
      <c r="H40" s="20">
        <v>0</v>
      </c>
      <c r="I40" s="23">
        <f>Table1[[#This Row],[ASK''s]]/Table1[[#Totals],[ASK''s]]</f>
        <v>0</v>
      </c>
      <c r="J40" s="19"/>
      <c r="K40" s="17"/>
      <c r="L40" s="1" t="s">
        <v>151</v>
      </c>
    </row>
    <row r="41" spans="2:12" x14ac:dyDescent="0.35">
      <c r="B41" s="17" t="s">
        <v>90</v>
      </c>
      <c r="C41" s="18" t="s">
        <v>91</v>
      </c>
      <c r="D41" s="18" t="s">
        <v>92</v>
      </c>
      <c r="E41" s="18" t="s">
        <v>121</v>
      </c>
      <c r="F41" s="18" t="s">
        <v>124</v>
      </c>
      <c r="G41" s="19"/>
      <c r="H41" s="20">
        <v>0</v>
      </c>
      <c r="I41" s="23">
        <f>Table1[[#This Row],[ASK''s]]/Table1[[#Totals],[ASK''s]]</f>
        <v>0</v>
      </c>
      <c r="J41" s="19"/>
      <c r="K41" s="17"/>
      <c r="L41" s="1" t="s">
        <v>157</v>
      </c>
    </row>
    <row r="42" spans="2:12" ht="15" thickBot="1" x14ac:dyDescent="0.4">
      <c r="B42" s="24" t="s">
        <v>5</v>
      </c>
      <c r="C42" s="25" t="s">
        <v>6</v>
      </c>
      <c r="D42" s="25" t="s">
        <v>7</v>
      </c>
      <c r="E42" s="25" t="s">
        <v>121</v>
      </c>
      <c r="F42" s="25" t="s">
        <v>124</v>
      </c>
      <c r="G42" s="26"/>
      <c r="H42" s="20">
        <v>0</v>
      </c>
      <c r="I42" s="23">
        <f>Table1[[#This Row],[ASK''s]]/Table1[[#Totals],[ASK''s]]</f>
        <v>0</v>
      </c>
      <c r="J42" s="26"/>
      <c r="K42" s="24"/>
      <c r="L42" s="1" t="s">
        <v>142</v>
      </c>
    </row>
    <row r="43" spans="2:12" x14ac:dyDescent="0.35">
      <c r="B43" s="17"/>
      <c r="C43" s="18"/>
      <c r="D43" s="18"/>
      <c r="E43" s="18"/>
      <c r="F43" s="18"/>
      <c r="G43" s="19"/>
      <c r="H43" s="27">
        <f>SUM(Table1[ASK''s])</f>
        <v>10033712860</v>
      </c>
      <c r="I43" s="27"/>
      <c r="J43" s="19"/>
      <c r="K43" s="17"/>
      <c r="L43" s="28"/>
    </row>
  </sheetData>
  <sortState xmlns:xlrd2="http://schemas.microsoft.com/office/spreadsheetml/2017/richdata2" ref="B3:D42">
    <sortCondition ref="B3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228B3D0DBE404789DF22B1AB7C7E02" ma:contentTypeVersion="13" ma:contentTypeDescription="Create a new document." ma:contentTypeScope="" ma:versionID="82a416a37a9f6e00f7f8fb3f9d8b8b90">
  <xsd:schema xmlns:xsd="http://www.w3.org/2001/XMLSchema" xmlns:xs="http://www.w3.org/2001/XMLSchema" xmlns:p="http://schemas.microsoft.com/office/2006/metadata/properties" xmlns:ns3="d2624068-23e1-46e5-ae36-eea3c5e8f82f" xmlns:ns4="d6e1a250-381e-44fc-b122-4243128f4442" targetNamespace="http://schemas.microsoft.com/office/2006/metadata/properties" ma:root="true" ma:fieldsID="7f4c54c65588192fcc06d3f83e459c42" ns3:_="" ns4:_="">
    <xsd:import namespace="d2624068-23e1-46e5-ae36-eea3c5e8f82f"/>
    <xsd:import namespace="d6e1a250-381e-44fc-b122-4243128f44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24068-23e1-46e5-ae36-eea3c5e8f8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e1a250-381e-44fc-b122-4243128f444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4CC7FF-9E04-445F-B1D6-89AA1064BEA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455B95-D41D-48D6-AB81-210BC726D7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0DB519-8384-4BA3-890F-76E858152B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624068-23e1-46e5-ae36-eea3c5e8f82f"/>
    <ds:schemaRef ds:uri="d6e1a250-381e-44fc-b122-4243128f44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JSarmiento</dc:creator>
  <cp:lastModifiedBy>Virginio Corrieri</cp:lastModifiedBy>
  <dcterms:created xsi:type="dcterms:W3CDTF">2020-07-08T12:40:18Z</dcterms:created>
  <dcterms:modified xsi:type="dcterms:W3CDTF">2022-01-12T17:35:07Z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0x010100B7228B3D0DBE404789DF22B1AB7C7E02</vt:lpwstr>
  </property>
</Properties>
</file>